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<sst xmlns="http://schemas.openxmlformats.org/spreadsheetml/2006/main" count="78" uniqueCount="75">
  <si>
    <t>附件2</t>
  </si>
  <si>
    <t>2022年市本级一般公共预算调整方案（草案）</t>
  </si>
  <si>
    <t>单位：万元</t>
  </si>
  <si>
    <t>收　　　　入</t>
  </si>
  <si>
    <t>支　　　　出</t>
  </si>
  <si>
    <t>项  目</t>
  </si>
  <si>
    <t>年初预算数</t>
  </si>
  <si>
    <t>调整数</t>
  </si>
  <si>
    <t>调整预算数</t>
  </si>
  <si>
    <t>项          目</t>
  </si>
  <si>
    <t>一、一般公共预算收入</t>
  </si>
  <si>
    <t>一般公共预算支出</t>
  </si>
  <si>
    <t>（一）税收收入</t>
  </si>
  <si>
    <t>一般公共服务支出</t>
  </si>
  <si>
    <t>增值税(含改征增值税)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</si>
  <si>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</si>
  <si>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</si>
  <si>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</si>
  <si>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</si>
  <si>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</si>
  <si>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</si>
  <si>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</si>
  <si>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</si>
  <si>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文化旅游体育与传媒支出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</si>
  <si>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</si>
  <si>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</si>
  <si>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</si>
  <si>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</si>
  <si>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</si>
  <si>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</si>
  <si>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</si>
  <si>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</si>
  <si>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车船税</t>
  </si>
  <si>
    <t xml:space="preserve">  其中：其他城乡社区支出</t>
  </si>
  <si>
    <t>耕地占用税</t>
  </si>
  <si>
    <t xml:space="preserve">    其中：其他城乡社区支出</t>
  </si>
  <si>
    <t>契税</t>
  </si>
  <si>
    <t>农林水支出</t>
  </si>
  <si>
    <t>环境保护税</t>
  </si>
  <si>
    <t xml:space="preserve">  其中：水利</t>
  </si>
  <si>
    <t>其他税收</t>
  </si>
  <si>
    <t xml:space="preserve">    其中：水利工程建设</t>
  </si>
  <si>
    <t>（二）非税收入</t>
  </si>
  <si>
    <t>交通运输支出</t>
  </si>
  <si>
    <t>专项收入</t>
  </si>
  <si>
    <t xml:space="preserve">  其中：公路水路运输</t>
  </si>
  <si>
    <t>行政性收费收入</t>
  </si>
  <si>
    <t xml:space="preserve">    其中：公路建设</t>
  </si>
  <si>
    <t>罚没收入</t>
  </si>
  <si>
    <t>资源勘探工业信息等支出</t>
  </si>
  <si>
    <t>国有资产有偿使用收入</t>
  </si>
  <si>
    <t>商业服务业等支出</t>
  </si>
  <si>
    <t>政府住房基金收入</t>
  </si>
  <si>
    <t>金融支出</t>
  </si>
  <si>
    <t>其他收入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</si>
  <si>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</si>
  <si>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</si>
  <si>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</si>
  <si>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</si>
  <si>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</si>
  <si>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国债还本付息支出</t>
  </si>
  <si>
    <t>其他支出</t>
  </si>
  <si>
    <t xml:space="preserve">  其中：其他支出</t>
  </si>
  <si>
    <t xml:space="preserve">    其中：其他支出</t>
  </si>
  <si>
    <t>一般公共预算收入合计</t>
  </si>
  <si>
    <t>一般公共预算支出合计</t>
  </si>
  <si>
    <t>二、上级补助收入</t>
  </si>
  <si>
    <t>三、县区补助和上解收入</t>
  </si>
  <si>
    <t>四、动用预算稳定调节基金</t>
  </si>
  <si>
    <t>五、调入资金</t>
  </si>
  <si>
    <t>六、结转项目资金</t>
  </si>
  <si>
    <t>七、提前告知专项转移支付</t>
  </si>
  <si>
    <t>八、地方政府一般债券转贷收入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</si>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</sst>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1" fillId="1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19" fillId="16" borderId="11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" fillId="0" borderId="0"/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29" borderId="13" applyNumberFormat="false" applyFont="false" applyAlignment="false" applyProtection="false">
      <alignment vertical="center"/>
    </xf>
    <xf numFmtId="0" fontId="1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6" fillId="0" borderId="0"/>
    <xf numFmtId="0" fontId="10" fillId="28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9" fillId="15" borderId="6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176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2" applyFont="true" applyFill="true" applyAlignment="true">
      <alignment horizontal="center" vertical="center"/>
    </xf>
    <xf numFmtId="0" fontId="3" fillId="0" borderId="0" xfId="2" applyFont="true" applyFill="true" applyAlignment="true">
      <alignment horizontal="center" vertical="center"/>
    </xf>
    <xf numFmtId="176" fontId="3" fillId="0" borderId="0" xfId="2" applyNumberFormat="true" applyFont="true" applyFill="true" applyAlignment="true">
      <alignment horizontal="center" vertical="center"/>
    </xf>
    <xf numFmtId="0" fontId="4" fillId="0" borderId="1" xfId="2" applyFont="true" applyFill="true" applyBorder="true" applyAlignment="true">
      <alignment horizontal="center" vertical="center"/>
    </xf>
    <xf numFmtId="0" fontId="4" fillId="0" borderId="2" xfId="2" applyFont="true" applyFill="true" applyBorder="true" applyAlignment="true">
      <alignment horizontal="center" vertical="center"/>
    </xf>
    <xf numFmtId="0" fontId="4" fillId="0" borderId="3" xfId="2" applyFont="true" applyFill="true" applyBorder="true" applyAlignment="true">
      <alignment horizontal="center" vertical="center"/>
    </xf>
    <xf numFmtId="0" fontId="4" fillId="0" borderId="4" xfId="1" applyFont="true" applyFill="true" applyBorder="true" applyAlignment="true">
      <alignment horizontal="center" vertical="center"/>
    </xf>
    <xf numFmtId="176" fontId="5" fillId="0" borderId="4" xfId="2" applyNumberFormat="true" applyFont="true" applyFill="true" applyBorder="true" applyAlignment="true">
      <alignment horizontal="center" vertical="center" wrapText="true"/>
    </xf>
    <xf numFmtId="176" fontId="4" fillId="0" borderId="4" xfId="2" applyNumberFormat="true" applyFont="true" applyFill="true" applyBorder="true" applyAlignment="true">
      <alignment horizontal="center" vertical="center" wrapText="true"/>
    </xf>
    <xf numFmtId="176" fontId="5" fillId="0" borderId="4" xfId="2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1" fontId="4" fillId="0" borderId="4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/>
    </xf>
    <xf numFmtId="0" fontId="3" fillId="0" borderId="4" xfId="0" applyFont="true" applyFill="true" applyBorder="true" applyAlignment="true">
      <alignment horizontal="center" vertical="center"/>
    </xf>
    <xf numFmtId="0" fontId="6" fillId="0" borderId="4" xfId="0" applyNumberFormat="true" applyFont="true" applyFill="true" applyBorder="true" applyAlignment="true">
      <alignment horizontal="center" vertical="center"/>
    </xf>
    <xf numFmtId="1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/>
    </xf>
    <xf numFmtId="0" fontId="4" fillId="0" borderId="4" xfId="0" applyFont="true" applyFill="true" applyBorder="true" applyAlignment="true">
      <alignment horizontal="center" vertical="center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/>
    </xf>
    <xf numFmtId="1" fontId="4" fillId="0" borderId="4" xfId="0" applyNumberFormat="true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4" fillId="0" borderId="4" xfId="0" applyNumberFormat="true" applyFont="true" applyFill="true" applyBorder="true" applyAlignment="true">
      <alignment horizontal="center" vertical="center"/>
    </xf>
    <xf numFmtId="1" fontId="4" fillId="0" borderId="4" xfId="33" applyNumberFormat="true" applyFont="true" applyFill="true" applyBorder="true" applyAlignment="true">
      <alignment horizontal="center" vertical="center"/>
    </xf>
    <xf numFmtId="176" fontId="3" fillId="0" borderId="5" xfId="2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1" fontId="4" fillId="0" borderId="4" xfId="21" applyNumberFormat="true" applyFont="true" applyFill="true" applyBorder="true" applyAlignment="true">
      <alignment horizontal="center" vertical="center" wrapText="true"/>
    </xf>
    <xf numFmtId="1" fontId="8" fillId="0" borderId="4" xfId="0" applyNumberFormat="true" applyFont="true" applyFill="true" applyBorder="true" applyAlignment="true">
      <alignment horizontal="center" vertical="center" wrapText="true"/>
    </xf>
    <xf numFmtId="1" fontId="9" fillId="0" borderId="4" xfId="0" applyNumberFormat="true" applyFont="true" applyFill="true" applyBorder="true" applyAlignment="true">
      <alignment horizontal="center" vertical="center" wrapText="true"/>
    </xf>
    <xf numFmtId="177" fontId="4" fillId="0" borderId="4" xfId="36" applyNumberFormat="true" applyFont="true" applyFill="true" applyBorder="true" applyAlignment="true">
      <alignment horizontal="center" vertical="center" wrapText="true"/>
    </xf>
    <xf numFmtId="1" fontId="8" fillId="0" borderId="4" xfId="0" applyNumberFormat="true" applyFont="true" applyFill="true" applyBorder="true" applyAlignment="true">
      <alignment horizontal="center" vertical="center"/>
    </xf>
  </cellXfs>
  <cellStyles count="54">
    <cellStyle name="常规" xfId="0" builtinId="0"/>
    <cellStyle name="常规_20151211省级2016年预算表" xfId="1"/>
    <cellStyle name="常规 28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常规_Book1" xfId="21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常规_20170103省级2017年预算情况表" xfId="33"/>
    <cellStyle name="60% - 强调文字颜色 3" xfId="34" builtinId="40"/>
    <cellStyle name="好" xfId="35" builtinId="26"/>
    <cellStyle name="常规_2014年公共财政支出预算表（到项级科目）" xfId="3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5"/>
  <sheetViews>
    <sheetView showZeros="0" tabSelected="1" view="pageBreakPreview" zoomScaleNormal="100" zoomScaleSheetLayoutView="100" workbookViewId="0">
      <pane ySplit="5" topLeftCell="A22" activePane="bottomLeft" state="frozen"/>
      <selection/>
      <selection pane="bottomLeft" activeCell="G37" sqref="G37"/>
    </sheetView>
  </sheetViews>
  <sheetFormatPr defaultColWidth="9.66666666666667" defaultRowHeight="24.75" customHeight="true" outlineLevelCol="7"/>
  <cols>
    <col min="1" max="1" width="31.3333333333333" style="1" customWidth="true"/>
    <col min="2" max="2" width="13.775" style="2" customWidth="true"/>
    <col min="3" max="3" width="11.1083333333333" style="2" customWidth="true"/>
    <col min="4" max="4" width="12.775" style="2" customWidth="true"/>
    <col min="5" max="5" width="47.4416666666667" style="1" customWidth="true"/>
    <col min="6" max="6" width="13" style="1" customWidth="true"/>
    <col min="7" max="7" width="11.1083333333333" style="1" customWidth="true"/>
    <col min="8" max="8" width="12.6666666666667" style="1" customWidth="true"/>
    <col min="9" max="30" width="10" style="1"/>
    <col min="31" max="16384" width="9.66666666666667" style="1"/>
  </cols>
  <sheetData>
    <row r="1" ht="21.6" customHeight="true" spans="1:1">
      <c r="A1" s="3" t="s">
        <v>0</v>
      </c>
    </row>
    <row r="2" ht="34.8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6.5" customHeight="true" spans="1:8">
      <c r="A3" s="5"/>
      <c r="B3" s="6"/>
      <c r="C3" s="6"/>
      <c r="D3" s="6"/>
      <c r="E3" s="5"/>
      <c r="F3" s="6"/>
      <c r="G3" s="29" t="s">
        <v>2</v>
      </c>
      <c r="H3" s="30"/>
    </row>
    <row r="4" ht="22.05" customHeight="true" spans="1:8">
      <c r="A4" s="7" t="s">
        <v>3</v>
      </c>
      <c r="B4" s="8"/>
      <c r="C4" s="8"/>
      <c r="D4" s="9"/>
      <c r="E4" s="7" t="s">
        <v>4</v>
      </c>
      <c r="F4" s="8"/>
      <c r="G4" s="8"/>
      <c r="H4" s="9"/>
    </row>
    <row r="5" ht="22.05" customHeight="true" spans="1:8">
      <c r="A5" s="10" t="s">
        <v>5</v>
      </c>
      <c r="B5" s="11" t="s">
        <v>6</v>
      </c>
      <c r="C5" s="12" t="s">
        <v>7</v>
      </c>
      <c r="D5" s="13" t="s">
        <v>8</v>
      </c>
      <c r="E5" s="31" t="s">
        <v>9</v>
      </c>
      <c r="F5" s="11" t="s">
        <v>6</v>
      </c>
      <c r="G5" s="12" t="s">
        <v>7</v>
      </c>
      <c r="H5" s="13" t="s">
        <v>8</v>
      </c>
    </row>
    <row r="6" ht="22.05" customHeight="true" spans="1:8">
      <c r="A6" s="14" t="s">
        <v>10</v>
      </c>
      <c r="B6" s="15">
        <f>B7+B22</f>
        <v>388788</v>
      </c>
      <c r="C6" s="15">
        <f>C7+C22</f>
        <v>0</v>
      </c>
      <c r="D6" s="15">
        <f>D7+D22</f>
        <v>388788</v>
      </c>
      <c r="E6" s="14" t="s">
        <v>11</v>
      </c>
      <c r="F6" s="32">
        <f>F7+F8+F9+F10+F11+F12+F13+F14+F15+F16+F19+F22+F25+F26+F27+F28+F29+F30+F31+F32+F33+F34</f>
        <v>1019524</v>
      </c>
      <c r="G6" s="15">
        <f>G7+G8+G9+G10+G11+G12+G13+G14+G15+G16+G19+G22+G26+G25+G27+G28+G29+G30+G31+G32+G33+G34</f>
        <v>73854</v>
      </c>
      <c r="H6" s="15">
        <f>F6+G6</f>
        <v>1093378</v>
      </c>
    </row>
    <row r="7" ht="22.05" customHeight="true" spans="1:8">
      <c r="A7" s="14" t="s">
        <v>12</v>
      </c>
      <c r="B7" s="15">
        <v>288668</v>
      </c>
      <c r="C7" s="15">
        <f>SUM(C8:C21)</f>
        <v>0</v>
      </c>
      <c r="D7" s="15">
        <f>B7+C7</f>
        <v>288668</v>
      </c>
      <c r="E7" s="20" t="s">
        <v>13</v>
      </c>
      <c r="F7" s="33">
        <v>113961</v>
      </c>
      <c r="G7" s="18"/>
      <c r="H7" s="19">
        <f>F7+G7</f>
        <v>113961</v>
      </c>
    </row>
    <row r="8" ht="22.05" customHeight="true" spans="1:8">
      <c r="A8" s="16" t="s">
        <v>14</v>
      </c>
      <c r="B8" s="17">
        <v>93753</v>
      </c>
      <c r="C8" s="18"/>
      <c r="D8" s="19">
        <f t="shared" ref="D8:D21" si="0">B8+C8</f>
        <v>93753</v>
      </c>
      <c r="E8" s="20" t="s">
        <v>15</v>
      </c>
      <c r="F8" s="33">
        <v>45</v>
      </c>
      <c r="G8" s="18"/>
      <c r="H8" s="19">
        <f t="shared" ref="H8:H36" si="1">F8+G8</f>
        <v>45</v>
      </c>
    </row>
    <row r="9" ht="22.05" customHeight="true" spans="1:8">
      <c r="A9" s="16" t="s">
        <v>16</v>
      </c>
      <c r="B9" s="17">
        <v>31936</v>
      </c>
      <c r="C9" s="18"/>
      <c r="D9" s="19">
        <f t="shared" si="0"/>
        <v>31936</v>
      </c>
      <c r="E9" s="20" t="s">
        <v>17</v>
      </c>
      <c r="F9" s="33">
        <v>68894</v>
      </c>
      <c r="G9" s="18"/>
      <c r="H9" s="19">
        <f t="shared" si="1"/>
        <v>68894</v>
      </c>
    </row>
    <row r="10" ht="22.05" customHeight="true" spans="1:8">
      <c r="A10" s="16" t="s">
        <v>18</v>
      </c>
      <c r="B10" s="17">
        <v>7370</v>
      </c>
      <c r="C10" s="18"/>
      <c r="D10" s="19">
        <f t="shared" si="0"/>
        <v>7370</v>
      </c>
      <c r="E10" s="20" t="s">
        <v>19</v>
      </c>
      <c r="F10" s="33">
        <v>145466</v>
      </c>
      <c r="G10" s="18">
        <v>250</v>
      </c>
      <c r="H10" s="19">
        <f t="shared" si="1"/>
        <v>145716</v>
      </c>
    </row>
    <row r="11" ht="22.05" customHeight="true" spans="1:8">
      <c r="A11" s="16" t="s">
        <v>20</v>
      </c>
      <c r="B11" s="17">
        <v>3031</v>
      </c>
      <c r="C11" s="18"/>
      <c r="D11" s="19">
        <f t="shared" si="0"/>
        <v>3031</v>
      </c>
      <c r="E11" s="20" t="s">
        <v>21</v>
      </c>
      <c r="F11" s="33">
        <v>6805</v>
      </c>
      <c r="G11" s="18"/>
      <c r="H11" s="19">
        <f t="shared" si="1"/>
        <v>6805</v>
      </c>
    </row>
    <row r="12" ht="22.05" customHeight="true" spans="1:8">
      <c r="A12" s="16" t="s">
        <v>22</v>
      </c>
      <c r="B12" s="17">
        <v>38076</v>
      </c>
      <c r="C12" s="18"/>
      <c r="D12" s="19">
        <f t="shared" si="0"/>
        <v>38076</v>
      </c>
      <c r="E12" s="20" t="s">
        <v>23</v>
      </c>
      <c r="F12" s="33">
        <v>13532</v>
      </c>
      <c r="G12" s="18"/>
      <c r="H12" s="19">
        <f t="shared" si="1"/>
        <v>13532</v>
      </c>
    </row>
    <row r="13" ht="22.05" customHeight="true" spans="1:8">
      <c r="A13" s="16" t="s">
        <v>24</v>
      </c>
      <c r="B13" s="17">
        <v>5868</v>
      </c>
      <c r="C13" s="18"/>
      <c r="D13" s="19">
        <f t="shared" si="0"/>
        <v>5868</v>
      </c>
      <c r="E13" s="20" t="s">
        <v>25</v>
      </c>
      <c r="F13" s="33">
        <v>83590</v>
      </c>
      <c r="G13" s="18"/>
      <c r="H13" s="19">
        <f t="shared" si="1"/>
        <v>83590</v>
      </c>
    </row>
    <row r="14" ht="22.05" customHeight="true" spans="1:8">
      <c r="A14" s="16" t="s">
        <v>26</v>
      </c>
      <c r="B14" s="17">
        <v>3722</v>
      </c>
      <c r="C14" s="18"/>
      <c r="D14" s="19">
        <f t="shared" si="0"/>
        <v>3722</v>
      </c>
      <c r="E14" s="20" t="s">
        <v>27</v>
      </c>
      <c r="F14" s="33">
        <v>342618</v>
      </c>
      <c r="G14" s="18"/>
      <c r="H14" s="19">
        <f t="shared" si="1"/>
        <v>342618</v>
      </c>
    </row>
    <row r="15" ht="22.05" customHeight="true" spans="1:8">
      <c r="A15" s="16" t="s">
        <v>28</v>
      </c>
      <c r="B15" s="17">
        <v>11050</v>
      </c>
      <c r="C15" s="18"/>
      <c r="D15" s="19">
        <f t="shared" si="0"/>
        <v>11050</v>
      </c>
      <c r="E15" s="20" t="s">
        <v>29</v>
      </c>
      <c r="F15" s="33">
        <v>1980</v>
      </c>
      <c r="G15" s="18"/>
      <c r="H15" s="19">
        <f t="shared" si="1"/>
        <v>1980</v>
      </c>
    </row>
    <row r="16" ht="22.05" customHeight="true" spans="1:8">
      <c r="A16" s="16" t="s">
        <v>30</v>
      </c>
      <c r="B16" s="17">
        <v>30377</v>
      </c>
      <c r="C16" s="18"/>
      <c r="D16" s="19">
        <f t="shared" si="0"/>
        <v>30377</v>
      </c>
      <c r="E16" s="20" t="s">
        <v>31</v>
      </c>
      <c r="F16" s="33">
        <v>61576</v>
      </c>
      <c r="G16" s="18">
        <v>2892</v>
      </c>
      <c r="H16" s="19">
        <f t="shared" si="1"/>
        <v>64468</v>
      </c>
    </row>
    <row r="17" ht="22.05" customHeight="true" spans="1:8">
      <c r="A17" s="16" t="s">
        <v>32</v>
      </c>
      <c r="B17" s="17">
        <v>4721</v>
      </c>
      <c r="C17" s="18"/>
      <c r="D17" s="19">
        <f t="shared" si="0"/>
        <v>4721</v>
      </c>
      <c r="E17" s="17" t="s">
        <v>33</v>
      </c>
      <c r="F17" s="33">
        <v>61576</v>
      </c>
      <c r="G17" s="18">
        <v>2892</v>
      </c>
      <c r="H17" s="19">
        <f t="shared" si="1"/>
        <v>64468</v>
      </c>
    </row>
    <row r="18" ht="22.05" customHeight="true" spans="1:8">
      <c r="A18" s="20" t="s">
        <v>34</v>
      </c>
      <c r="B18" s="17">
        <v>0</v>
      </c>
      <c r="C18" s="18"/>
      <c r="D18" s="19">
        <f t="shared" si="0"/>
        <v>0</v>
      </c>
      <c r="E18" s="17" t="s">
        <v>35</v>
      </c>
      <c r="F18" s="33">
        <v>61576</v>
      </c>
      <c r="G18" s="18">
        <v>2892</v>
      </c>
      <c r="H18" s="19">
        <f t="shared" si="1"/>
        <v>64468</v>
      </c>
    </row>
    <row r="19" ht="22.05" customHeight="true" spans="1:8">
      <c r="A19" s="16" t="s">
        <v>36</v>
      </c>
      <c r="B19" s="17">
        <v>58206</v>
      </c>
      <c r="C19" s="18"/>
      <c r="D19" s="19">
        <f t="shared" si="0"/>
        <v>58206</v>
      </c>
      <c r="E19" s="20" t="s">
        <v>37</v>
      </c>
      <c r="F19" s="33">
        <v>62662</v>
      </c>
      <c r="G19" s="18"/>
      <c r="H19" s="19">
        <f t="shared" si="1"/>
        <v>62662</v>
      </c>
    </row>
    <row r="20" ht="22.05" customHeight="true" spans="1:8">
      <c r="A20" s="16" t="s">
        <v>38</v>
      </c>
      <c r="B20" s="17">
        <v>558</v>
      </c>
      <c r="C20" s="18"/>
      <c r="D20" s="19">
        <f t="shared" si="0"/>
        <v>558</v>
      </c>
      <c r="E20" s="17" t="s">
        <v>39</v>
      </c>
      <c r="F20" s="33">
        <v>62662</v>
      </c>
      <c r="G20" s="18"/>
      <c r="H20" s="19">
        <f t="shared" si="1"/>
        <v>62662</v>
      </c>
    </row>
    <row r="21" ht="22.05" customHeight="true" spans="1:8">
      <c r="A21" s="16" t="s">
        <v>40</v>
      </c>
      <c r="B21" s="17">
        <v>0</v>
      </c>
      <c r="C21" s="18"/>
      <c r="D21" s="19">
        <f t="shared" si="0"/>
        <v>0</v>
      </c>
      <c r="E21" s="17" t="s">
        <v>41</v>
      </c>
      <c r="F21" s="33">
        <v>62662</v>
      </c>
      <c r="G21" s="18"/>
      <c r="H21" s="19">
        <f t="shared" si="1"/>
        <v>62662</v>
      </c>
    </row>
    <row r="22" ht="22.05" customHeight="true" spans="1:8">
      <c r="A22" s="21" t="s">
        <v>42</v>
      </c>
      <c r="B22" s="22">
        <v>100120</v>
      </c>
      <c r="C22" s="22">
        <f>SUM(C23:C28)</f>
        <v>0</v>
      </c>
      <c r="D22" s="22">
        <f>SUM(D23:D28)</f>
        <v>100120</v>
      </c>
      <c r="E22" s="20" t="s">
        <v>43</v>
      </c>
      <c r="F22" s="33">
        <v>16197</v>
      </c>
      <c r="G22" s="18">
        <v>6500</v>
      </c>
      <c r="H22" s="19">
        <f t="shared" si="1"/>
        <v>22697</v>
      </c>
    </row>
    <row r="23" ht="22.05" customHeight="true" spans="1:8">
      <c r="A23" s="17" t="s">
        <v>44</v>
      </c>
      <c r="B23" s="17">
        <v>21486</v>
      </c>
      <c r="C23" s="18"/>
      <c r="D23" s="23">
        <f t="shared" ref="D23:D28" si="2">B23+C23</f>
        <v>21486</v>
      </c>
      <c r="E23" s="17" t="s">
        <v>45</v>
      </c>
      <c r="F23" s="33">
        <v>16197</v>
      </c>
      <c r="G23" s="18">
        <v>6500</v>
      </c>
      <c r="H23" s="19">
        <f t="shared" si="1"/>
        <v>22697</v>
      </c>
    </row>
    <row r="24" ht="22.05" customHeight="true" spans="1:8">
      <c r="A24" s="17" t="s">
        <v>46</v>
      </c>
      <c r="B24" s="17">
        <v>21571</v>
      </c>
      <c r="C24" s="18"/>
      <c r="D24" s="23">
        <f t="shared" si="2"/>
        <v>21571</v>
      </c>
      <c r="E24" s="17" t="s">
        <v>47</v>
      </c>
      <c r="F24" s="33">
        <v>16197</v>
      </c>
      <c r="G24" s="18">
        <v>6500</v>
      </c>
      <c r="H24" s="19">
        <f t="shared" si="1"/>
        <v>22697</v>
      </c>
    </row>
    <row r="25" ht="22.05" customHeight="true" spans="1:8">
      <c r="A25" s="17" t="s">
        <v>48</v>
      </c>
      <c r="B25" s="17">
        <v>21605</v>
      </c>
      <c r="C25" s="18"/>
      <c r="D25" s="23">
        <f t="shared" si="2"/>
        <v>21605</v>
      </c>
      <c r="E25" s="20" t="s">
        <v>49</v>
      </c>
      <c r="F25" s="33">
        <v>4238</v>
      </c>
      <c r="G25" s="18"/>
      <c r="H25" s="19">
        <f t="shared" si="1"/>
        <v>4238</v>
      </c>
    </row>
    <row r="26" ht="22.05" customHeight="true" spans="1:8">
      <c r="A26" s="17" t="s">
        <v>50</v>
      </c>
      <c r="B26" s="17">
        <v>13689</v>
      </c>
      <c r="C26" s="18"/>
      <c r="D26" s="23">
        <f t="shared" si="2"/>
        <v>13689</v>
      </c>
      <c r="E26" s="20" t="s">
        <v>51</v>
      </c>
      <c r="F26" s="33">
        <v>1720</v>
      </c>
      <c r="G26" s="18"/>
      <c r="H26" s="19">
        <f t="shared" si="1"/>
        <v>1720</v>
      </c>
    </row>
    <row r="27" ht="22.05" customHeight="true" spans="1:8">
      <c r="A27" s="17" t="s">
        <v>52</v>
      </c>
      <c r="B27" s="17">
        <v>17707</v>
      </c>
      <c r="C27" s="24"/>
      <c r="D27" s="23">
        <f t="shared" si="2"/>
        <v>17707</v>
      </c>
      <c r="E27" s="20" t="s">
        <v>53</v>
      </c>
      <c r="F27" s="33">
        <v>637</v>
      </c>
      <c r="G27" s="18"/>
      <c r="H27" s="19">
        <f t="shared" si="1"/>
        <v>637</v>
      </c>
    </row>
    <row r="28" ht="22.05" customHeight="true" spans="1:8">
      <c r="A28" s="17" t="s">
        <v>54</v>
      </c>
      <c r="B28" s="17">
        <v>4062</v>
      </c>
      <c r="C28" s="24"/>
      <c r="D28" s="23">
        <f t="shared" si="2"/>
        <v>4062</v>
      </c>
      <c r="E28" s="20" t="s">
        <v>55</v>
      </c>
      <c r="F28" s="33">
        <v>3259</v>
      </c>
      <c r="G28" s="24"/>
      <c r="H28" s="19">
        <f t="shared" si="1"/>
        <v>3259</v>
      </c>
    </row>
    <row r="29" ht="22.05" customHeight="true" spans="1:8">
      <c r="A29" s="17"/>
      <c r="C29" s="24"/>
      <c r="D29" s="23"/>
      <c r="E29" s="20" t="s">
        <v>56</v>
      </c>
      <c r="F29" s="33">
        <v>37346</v>
      </c>
      <c r="G29" s="24"/>
      <c r="H29" s="19">
        <f t="shared" si="1"/>
        <v>37346</v>
      </c>
    </row>
    <row r="30" ht="22.05" customHeight="true" spans="1:8">
      <c r="A30" s="17"/>
      <c r="B30" s="17"/>
      <c r="C30" s="24"/>
      <c r="D30" s="23"/>
      <c r="E30" s="20" t="s">
        <v>57</v>
      </c>
      <c r="F30" s="33">
        <v>1946</v>
      </c>
      <c r="G30" s="24">
        <v>1000</v>
      </c>
      <c r="H30" s="19">
        <f t="shared" si="1"/>
        <v>2946</v>
      </c>
    </row>
    <row r="31" ht="22.05" customHeight="true" spans="1:8">
      <c r="A31" s="17"/>
      <c r="B31" s="17"/>
      <c r="C31" s="24"/>
      <c r="D31" s="23"/>
      <c r="E31" s="20" t="s">
        <v>58</v>
      </c>
      <c r="F31" s="33">
        <v>2293</v>
      </c>
      <c r="G31" s="24"/>
      <c r="H31" s="19">
        <f t="shared" si="1"/>
        <v>2293</v>
      </c>
    </row>
    <row r="32" ht="22.05" customHeight="true" spans="1:8">
      <c r="A32" s="17"/>
      <c r="B32" s="17"/>
      <c r="C32" s="24"/>
      <c r="D32" s="23"/>
      <c r="E32" s="20" t="s">
        <v>59</v>
      </c>
      <c r="F32" s="33">
        <v>8000</v>
      </c>
      <c r="G32" s="18"/>
      <c r="H32" s="19">
        <f t="shared" si="1"/>
        <v>8000</v>
      </c>
    </row>
    <row r="33" ht="22.05" customHeight="true" spans="1:8">
      <c r="A33" s="17"/>
      <c r="B33" s="17"/>
      <c r="C33" s="24"/>
      <c r="D33" s="23"/>
      <c r="E33" s="20" t="s">
        <v>60</v>
      </c>
      <c r="F33" s="33">
        <v>20000</v>
      </c>
      <c r="G33" s="18"/>
      <c r="H33" s="19">
        <f t="shared" si="1"/>
        <v>20000</v>
      </c>
    </row>
    <row r="34" ht="22.05" customHeight="true" spans="1:8">
      <c r="A34" s="17"/>
      <c r="B34" s="17"/>
      <c r="C34" s="24"/>
      <c r="D34" s="23"/>
      <c r="E34" s="20" t="s">
        <v>61</v>
      </c>
      <c r="F34" s="33">
        <v>22759</v>
      </c>
      <c r="G34" s="18">
        <f>28654+34558</f>
        <v>63212</v>
      </c>
      <c r="H34" s="19">
        <f t="shared" si="1"/>
        <v>85971</v>
      </c>
    </row>
    <row r="35" ht="22.05" customHeight="true" spans="1:8">
      <c r="A35" s="17"/>
      <c r="B35" s="17"/>
      <c r="C35" s="24"/>
      <c r="D35" s="23"/>
      <c r="E35" s="17" t="s">
        <v>62</v>
      </c>
      <c r="F35" s="33">
        <v>22759</v>
      </c>
      <c r="G35" s="18">
        <f>28654+34558</f>
        <v>63212</v>
      </c>
      <c r="H35" s="19">
        <f t="shared" si="1"/>
        <v>85971</v>
      </c>
    </row>
    <row r="36" ht="22.05" customHeight="true" spans="1:8">
      <c r="A36" s="17"/>
      <c r="B36" s="17"/>
      <c r="C36" s="24"/>
      <c r="D36" s="23"/>
      <c r="E36" s="17" t="s">
        <v>63</v>
      </c>
      <c r="F36" s="33">
        <v>22759</v>
      </c>
      <c r="G36" s="18">
        <f>28654+34558</f>
        <v>63212</v>
      </c>
      <c r="H36" s="19">
        <f t="shared" si="1"/>
        <v>85971</v>
      </c>
    </row>
    <row r="37" customHeight="true" spans="1:8">
      <c r="A37" s="22" t="s">
        <v>64</v>
      </c>
      <c r="B37" s="25">
        <f>B7+B22</f>
        <v>388788</v>
      </c>
      <c r="C37" s="25">
        <f>C7+C22</f>
        <v>0</v>
      </c>
      <c r="D37" s="25">
        <f>B37+C37</f>
        <v>388788</v>
      </c>
      <c r="E37" s="34" t="s">
        <v>65</v>
      </c>
      <c r="F37" s="35">
        <f>F6</f>
        <v>1019524</v>
      </c>
      <c r="G37" s="25">
        <f>G6</f>
        <v>73854</v>
      </c>
      <c r="H37" s="25">
        <f>H6</f>
        <v>1093378</v>
      </c>
    </row>
    <row r="38" customHeight="true" spans="1:8">
      <c r="A38" s="22" t="s">
        <v>66</v>
      </c>
      <c r="B38" s="15">
        <v>221272</v>
      </c>
      <c r="C38" s="15">
        <f>28904+34558</f>
        <v>63462</v>
      </c>
      <c r="D38" s="25">
        <f t="shared" ref="D38:D44" si="3">B38+C38</f>
        <v>284734</v>
      </c>
      <c r="E38" s="20"/>
      <c r="F38" s="24"/>
      <c r="G38" s="18"/>
      <c r="H38" s="18"/>
    </row>
    <row r="39" customHeight="true" spans="1:8">
      <c r="A39" s="22" t="s">
        <v>67</v>
      </c>
      <c r="B39" s="26">
        <v>-173160</v>
      </c>
      <c r="C39" s="11"/>
      <c r="D39" s="25">
        <f t="shared" si="3"/>
        <v>-173160</v>
      </c>
      <c r="E39" s="20"/>
      <c r="F39" s="23"/>
      <c r="G39" s="18"/>
      <c r="H39" s="18"/>
    </row>
    <row r="40" customHeight="true" spans="1:8">
      <c r="A40" s="22" t="s">
        <v>68</v>
      </c>
      <c r="B40" s="26">
        <v>30000</v>
      </c>
      <c r="C40" s="24"/>
      <c r="D40" s="25">
        <f t="shared" si="3"/>
        <v>30000</v>
      </c>
      <c r="E40" s="20"/>
      <c r="F40" s="24"/>
      <c r="G40" s="18"/>
      <c r="H40" s="18"/>
    </row>
    <row r="41" customHeight="true" spans="1:8">
      <c r="A41" s="22" t="s">
        <v>69</v>
      </c>
      <c r="B41" s="26">
        <v>200000</v>
      </c>
      <c r="C41" s="24"/>
      <c r="D41" s="25">
        <f t="shared" si="3"/>
        <v>200000</v>
      </c>
      <c r="E41" s="20"/>
      <c r="F41" s="24"/>
      <c r="G41" s="18"/>
      <c r="H41" s="18"/>
    </row>
    <row r="42" customHeight="true" spans="1:8">
      <c r="A42" s="22" t="s">
        <v>70</v>
      </c>
      <c r="B42" s="26">
        <v>10326</v>
      </c>
      <c r="C42" s="27"/>
      <c r="D42" s="25">
        <f t="shared" si="3"/>
        <v>10326</v>
      </c>
      <c r="E42" s="20"/>
      <c r="F42" s="24"/>
      <c r="G42" s="18"/>
      <c r="H42" s="18"/>
    </row>
    <row r="43" customHeight="true" spans="1:8">
      <c r="A43" s="22" t="s">
        <v>71</v>
      </c>
      <c r="B43" s="26">
        <v>342298</v>
      </c>
      <c r="C43" s="24"/>
      <c r="D43" s="25">
        <f t="shared" si="3"/>
        <v>342298</v>
      </c>
      <c r="E43" s="20"/>
      <c r="F43" s="24"/>
      <c r="G43" s="18"/>
      <c r="H43" s="18"/>
    </row>
    <row r="44" customHeight="true" spans="1:8">
      <c r="A44" s="14" t="s">
        <v>72</v>
      </c>
      <c r="B44" s="14"/>
      <c r="C44" s="27">
        <v>10392</v>
      </c>
      <c r="D44" s="25">
        <f t="shared" si="3"/>
        <v>10392</v>
      </c>
      <c r="E44" s="20"/>
      <c r="F44" s="24"/>
      <c r="G44" s="18"/>
      <c r="H44" s="18"/>
    </row>
    <row r="45" customHeight="true" spans="1:8">
      <c r="A45" s="14" t="s">
        <v>73</v>
      </c>
      <c r="B45" s="28">
        <f>SUM(B37:B44)</f>
        <v>1019524</v>
      </c>
      <c r="C45" s="28">
        <f>SUM(C37:C44)</f>
        <v>73854</v>
      </c>
      <c r="D45" s="28">
        <f>SUM(D37:D44)</f>
        <v>1093378</v>
      </c>
      <c r="E45" s="14" t="s">
        <v>74</v>
      </c>
      <c r="F45" s="28">
        <f>F37</f>
        <v>1019524</v>
      </c>
      <c r="G45" s="28">
        <f>G37</f>
        <v>73854</v>
      </c>
      <c r="H45" s="28">
        <f>H37</f>
        <v>1093378</v>
      </c>
    </row>
  </sheetData>
  <mergeCells count="4">
    <mergeCell ref="A2:H2"/>
    <mergeCell ref="G3:H3"/>
    <mergeCell ref="A4:D4"/>
    <mergeCell ref="E4:H4"/>
  </mergeCells>
  <printOptions horizontalCentered="true"/>
  <pageMargins left="0.550694444444444" right="0.354166666666667" top="0.786805555555556" bottom="0.786805555555556" header="0.511805555555556" footer="0.511805555555556"/>
  <pageSetup paperSize="9" scale="84" fitToHeight="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</dc:creator>
  <cp:lastModifiedBy>zmd</cp:lastModifiedBy>
  <dcterms:created xsi:type="dcterms:W3CDTF">2020-12-03T10:14:00Z</dcterms:created>
  <cp:lastPrinted>2020-12-12T02:17:00Z</cp:lastPrinted>
  <dcterms:modified xsi:type="dcterms:W3CDTF">2022-12-14T16:23:58Z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1AE6AE881B854DB69E0BB6A646D88B3C</vt:lpwstr>
  </property>
</Properties>
</file>